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縣府教育處\07.本縣清寒優秀助學金\112-2\申請附件\"/>
    </mc:Choice>
  </mc:AlternateContent>
  <bookViews>
    <workbookView xWindow="360" yWindow="36" windowWidth="18192" windowHeight="7992"/>
  </bookViews>
  <sheets>
    <sheet name="申請彙整表" sheetId="7" r:id="rId1"/>
  </sheets>
  <definedNames>
    <definedName name="_xlnm._FilterDatabase" localSheetId="0" hidden="1">申請彙整表!$A$2:$K$13</definedName>
    <definedName name="_xlnm.Print_Titles" localSheetId="0">申請彙整表!$2:$2</definedName>
  </definedNames>
  <calcPr calcId="152511"/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4" i="7"/>
  <c r="K3" i="7"/>
  <c r="F12" i="7" l="1"/>
  <c r="N1" i="7" l="1"/>
  <c r="K14" i="7"/>
  <c r="C14" i="7" s="1"/>
  <c r="F6" i="7"/>
  <c r="F7" i="7"/>
  <c r="F8" i="7"/>
  <c r="F9" i="7"/>
  <c r="F10" i="7"/>
  <c r="F11" i="7"/>
  <c r="F13" i="7"/>
  <c r="F4" i="7"/>
  <c r="F5" i="7"/>
  <c r="F3" i="7"/>
</calcChain>
</file>

<file path=xl/sharedStrings.xml><?xml version="1.0" encoding="utf-8"?>
<sst xmlns="http://schemas.openxmlformats.org/spreadsheetml/2006/main" count="24" uniqueCount="24">
  <si>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</si>
  <si>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</si>
  <si>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</si>
  <si>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</si>
  <si>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</si>
  <si>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>身份字號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</si>
  <si>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</si>
  <si>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</si>
  <si>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</si>
  <si>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承辦人手機號碼：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</si>
  <si>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</si>
  <si>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</si>
  <si>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</si>
  <si>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</si>
  <si>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</si>
  <si>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身份類別</t>
    <phoneticPr fontId="2" type="noConversion"/>
  </si>
  <si>
    <t>共申請</t>
    <phoneticPr fontId="2" type="noConversion"/>
  </si>
  <si>
    <t xml:space="preserve"> 聯絡住址</t>
    <phoneticPr fontId="2" type="noConversion"/>
  </si>
  <si>
    <t>OO高中/大學</t>
    <phoneticPr fontId="2" type="noConversion"/>
  </si>
  <si>
    <r>
      <t>備註：</t>
    </r>
    <r>
      <rPr>
        <b/>
        <sz val="14"/>
        <color indexed="10"/>
        <rFont val="標楷體"/>
        <family val="4"/>
        <charset val="136"/>
      </rPr>
      <t>1.欄位不足慶自行增加，校名及申請金額填寫申請學校及學制後會自動帶出。 
     2.學校承辦人請先將本表格電子檔寄送勝利國小李采瑄老師彙整(tsae720@gmail.com)，並請務必留下聯絡人姓名及電話。</t>
    </r>
    <phoneticPr fontId="2" type="noConversion"/>
  </si>
  <si>
    <t>是否具身障手冊</t>
    <phoneticPr fontId="2" type="noConversion"/>
  </si>
  <si>
    <t>前一學期學業平均成績(研究所85分以上，其他學制80分以上)</t>
    <phoneticPr fontId="2" type="noConversion"/>
  </si>
  <si>
    <t>總申請金額：</t>
    <phoneticPr fontId="2" type="noConversion"/>
  </si>
  <si>
    <t>屏東縣學年度第學期清寒獎助學金申請名冊彙整表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</si>
</sst>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_);[Red]\(0.00\)"/>
    <numFmt numFmtId="178" formatCode="0&quot; 位學生&quot;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24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7"/>
      <name val="標楷體"/>
      <family val="4"/>
      <charset val="136"/>
    </font>
    <font>
      <b/>
      <sz val="1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85" zoomScaleNormal="85" zoomScalePageLayoutView="80" workbookViewId="0">
      <pane ySplit="2" topLeftCell="A3" activePane="bottomLeft" state="frozen"/>
      <selection pane="bottomLeft" activeCell="E1" sqref="E1:L1"/>
    </sheetView>
  </sheetViews>
  <sheetFormatPr defaultColWidth="9" defaultRowHeight="16.2" x14ac:dyDescent="0.3"/>
  <cols>
    <col min="1" max="1" width="12.44140625" style="15" customWidth="1"/>
    <col min="2" max="2" width="6.77734375" style="15" customWidth="1"/>
    <col min="3" max="3" width="13.33203125" style="15" customWidth="1"/>
    <col min="4" max="4" width="4.77734375" style="15" customWidth="1"/>
    <col min="5" max="5" width="6.6640625" style="19" customWidth="1"/>
    <col min="6" max="6" width="18.21875" style="15" customWidth="1"/>
    <col min="7" max="7" width="12.33203125" style="15" customWidth="1"/>
    <col min="8" max="8" width="4.6640625" style="15" customWidth="1"/>
    <col min="9" max="9" width="11.33203125" style="19" customWidth="1"/>
    <col min="10" max="10" width="10.6640625" style="19" customWidth="1"/>
    <col min="11" max="11" width="14.6640625" style="15" customWidth="1"/>
    <col min="12" max="12" width="36.5546875" style="2" customWidth="1"/>
    <col min="13" max="13" width="15.77734375" style="2" customWidth="1"/>
    <col min="14" max="14" width="16.21875" style="3" customWidth="1"/>
    <col min="15" max="15" width="7" style="15" customWidth="1"/>
    <col min="16" max="16384" width="9" style="15"/>
  </cols>
  <sheetData>
    <row r="1" spans="1:17" ht="46.8" customHeight="1" x14ac:dyDescent="0.3">
      <c r="A1" s="20" t="s">
        <v>13</v>
      </c>
      <c r="B1" s="33" t="s">
        <v>18</v>
      </c>
      <c r="C1" s="33"/>
      <c r="D1" s="34"/>
      <c r="E1" s="25" t="s">
        <v>23</v>
      </c>
      <c r="F1" s="26"/>
      <c r="G1" s="26"/>
      <c r="H1" s="26"/>
      <c r="I1" s="26"/>
      <c r="J1" s="26"/>
      <c r="K1" s="26"/>
      <c r="L1" s="27"/>
      <c r="M1" s="21" t="s">
        <v>16</v>
      </c>
      <c r="N1" s="23">
        <f>COUNTA(C3:C13)</f>
        <v>0</v>
      </c>
      <c r="O1" s="24"/>
    </row>
    <row r="2" spans="1:17" ht="118.2" customHeight="1" x14ac:dyDescent="0.3">
      <c r="A2" s="11" t="s">
        <v>12</v>
      </c>
      <c r="B2" s="12" t="s">
        <v>3</v>
      </c>
      <c r="C2" s="12" t="s">
        <v>4</v>
      </c>
      <c r="D2" s="12" t="s">
        <v>2</v>
      </c>
      <c r="E2" s="12" t="s">
        <v>20</v>
      </c>
      <c r="F2" s="12" t="s">
        <v>1</v>
      </c>
      <c r="G2" s="12" t="s">
        <v>14</v>
      </c>
      <c r="H2" s="12" t="s">
        <v>0</v>
      </c>
      <c r="I2" s="12" t="s">
        <v>15</v>
      </c>
      <c r="J2" s="13" t="s">
        <v>21</v>
      </c>
      <c r="K2" s="12" t="s">
        <v>11</v>
      </c>
      <c r="L2" s="13" t="s">
        <v>17</v>
      </c>
      <c r="M2" s="13" t="s">
        <v>5</v>
      </c>
      <c r="N2" s="14" t="s">
        <v>6</v>
      </c>
      <c r="O2" s="14" t="s">
        <v>7</v>
      </c>
    </row>
    <row r="3" spans="1:17" ht="33" customHeight="1" x14ac:dyDescent="0.3">
      <c r="A3" s="22"/>
      <c r="B3" s="1">
        <v>1</v>
      </c>
      <c r="C3" s="1"/>
      <c r="D3" s="7"/>
      <c r="E3" s="7"/>
      <c r="F3" s="10" t="str">
        <f>$B$1</f>
        <v>OO高中/大學</v>
      </c>
      <c r="G3" s="6"/>
      <c r="H3" s="1"/>
      <c r="I3" s="7"/>
      <c r="J3" s="9"/>
      <c r="K3" s="17" t="str">
        <f>IF(A3="研究所",6000,IF(A3="大學",5000,IF(AND(A3="五專",H3&gt;=4),5000,IF(OR(A3="二技",A3="二專"),5000,IF(OR(A3="高中",A3="高職"),3000,IF(AND(A3="五專",H3&gt;=1,H3&lt;=3),3000,"請點選學制"))))))</f>
        <v>請點選學制</v>
      </c>
      <c r="L3" s="7"/>
      <c r="M3" s="7"/>
      <c r="N3" s="16"/>
      <c r="O3" s="1"/>
    </row>
    <row r="4" spans="1:17" ht="30" customHeight="1" x14ac:dyDescent="0.3">
      <c r="A4" s="22"/>
      <c r="B4" s="1">
        <v>2</v>
      </c>
      <c r="C4" s="1"/>
      <c r="D4" s="1"/>
      <c r="E4" s="7"/>
      <c r="F4" s="10" t="str">
        <f t="shared" ref="F4:F13" si="0">$B$1</f>
        <v>OO高中/大學</v>
      </c>
      <c r="G4" s="1"/>
      <c r="H4" s="1"/>
      <c r="I4" s="1"/>
      <c r="J4" s="8"/>
      <c r="K4" s="17" t="str">
        <f>IF(A4="研究所",6000,IF(A4="大學",5000,IF(AND(A4="五專",H4&gt;=4),5000,IF(OR(A4="二技",A4="二專"),5000,IF(OR(A4="高中",A4="高職"),3000,IF(AND(A4="五專",H4&gt;=1,H4&lt;=3),3000,"請點選學制"))))))</f>
        <v>請點選學制</v>
      </c>
      <c r="L4" s="1"/>
      <c r="M4" s="1"/>
      <c r="N4" s="4"/>
      <c r="O4" s="1"/>
      <c r="P4" s="3"/>
      <c r="Q4" s="2"/>
    </row>
    <row r="5" spans="1:17" ht="30" customHeight="1" x14ac:dyDescent="0.3">
      <c r="A5" s="22"/>
      <c r="B5" s="1">
        <v>3</v>
      </c>
      <c r="C5" s="1"/>
      <c r="D5" s="1"/>
      <c r="E5" s="7"/>
      <c r="F5" s="10" t="str">
        <f t="shared" si="0"/>
        <v>OO高中/大學</v>
      </c>
      <c r="G5" s="1"/>
      <c r="H5" s="1"/>
      <c r="I5" s="1"/>
      <c r="J5" s="8"/>
      <c r="K5" s="17" t="str">
        <f t="shared" ref="K5:K13" si="1">IF(A5="研究所",6000,IF(A5="大學",5000,IF(AND(A5="五專",H5&gt;=4),5000,IF(OR(A5="二技",A5="二專"),5000,IF(OR(A5="高中",A5="高職"),3000,IF(AND(A5="五專",H5&gt;=1,H5&lt;=3),3000,"請點選學制"))))))</f>
        <v>請點選學制</v>
      </c>
      <c r="L5" s="1"/>
      <c r="M5" s="1"/>
      <c r="N5" s="4"/>
      <c r="O5" s="1"/>
      <c r="P5" s="3"/>
      <c r="Q5" s="2"/>
    </row>
    <row r="6" spans="1:17" ht="30" customHeight="1" x14ac:dyDescent="0.3">
      <c r="A6" s="22"/>
      <c r="B6" s="1">
        <v>4</v>
      </c>
      <c r="C6" s="1"/>
      <c r="D6" s="1"/>
      <c r="E6" s="7"/>
      <c r="F6" s="10" t="str">
        <f t="shared" si="0"/>
        <v>OO高中/大學</v>
      </c>
      <c r="G6" s="1"/>
      <c r="H6" s="1"/>
      <c r="I6" s="1"/>
      <c r="J6" s="8"/>
      <c r="K6" s="17" t="str">
        <f t="shared" si="1"/>
        <v>請點選學制</v>
      </c>
      <c r="L6" s="1"/>
      <c r="M6" s="1"/>
      <c r="N6" s="4"/>
      <c r="O6" s="1"/>
      <c r="P6" s="3"/>
      <c r="Q6" s="2"/>
    </row>
    <row r="7" spans="1:17" ht="30" customHeight="1" x14ac:dyDescent="0.3">
      <c r="A7" s="22"/>
      <c r="B7" s="1">
        <v>5</v>
      </c>
      <c r="C7" s="1"/>
      <c r="D7" s="1"/>
      <c r="E7" s="7"/>
      <c r="F7" s="10" t="str">
        <f t="shared" si="0"/>
        <v>OO高中/大學</v>
      </c>
      <c r="G7" s="1"/>
      <c r="H7" s="1"/>
      <c r="I7" s="1"/>
      <c r="J7" s="8"/>
      <c r="K7" s="17" t="str">
        <f t="shared" si="1"/>
        <v>請點選學制</v>
      </c>
      <c r="L7" s="1"/>
      <c r="M7" s="1"/>
      <c r="N7" s="4"/>
      <c r="O7" s="1"/>
      <c r="P7" s="3"/>
      <c r="Q7" s="2"/>
    </row>
    <row r="8" spans="1:17" ht="30" customHeight="1" x14ac:dyDescent="0.3">
      <c r="A8" s="22"/>
      <c r="B8" s="1">
        <v>6</v>
      </c>
      <c r="C8" s="1"/>
      <c r="D8" s="1"/>
      <c r="E8" s="7"/>
      <c r="F8" s="10" t="str">
        <f t="shared" si="0"/>
        <v>OO高中/大學</v>
      </c>
      <c r="G8" s="1"/>
      <c r="H8" s="1"/>
      <c r="I8" s="1"/>
      <c r="J8" s="8"/>
      <c r="K8" s="17" t="str">
        <f t="shared" si="1"/>
        <v>請點選學制</v>
      </c>
      <c r="L8" s="1"/>
      <c r="M8" s="1"/>
      <c r="N8" s="4"/>
      <c r="O8" s="1"/>
      <c r="P8" s="3"/>
      <c r="Q8" s="2"/>
    </row>
    <row r="9" spans="1:17" ht="30" customHeight="1" x14ac:dyDescent="0.3">
      <c r="A9" s="22"/>
      <c r="B9" s="1">
        <v>7</v>
      </c>
      <c r="C9" s="1"/>
      <c r="D9" s="1"/>
      <c r="E9" s="7"/>
      <c r="F9" s="10" t="str">
        <f t="shared" si="0"/>
        <v>OO高中/大學</v>
      </c>
      <c r="G9" s="1"/>
      <c r="H9" s="1"/>
      <c r="I9" s="1"/>
      <c r="J9" s="8"/>
      <c r="K9" s="17" t="str">
        <f t="shared" si="1"/>
        <v>請點選學制</v>
      </c>
      <c r="L9" s="1"/>
      <c r="M9" s="1"/>
      <c r="N9" s="4"/>
      <c r="O9" s="1"/>
      <c r="P9" s="3"/>
      <c r="Q9" s="2"/>
    </row>
    <row r="10" spans="1:17" ht="30" customHeight="1" x14ac:dyDescent="0.3">
      <c r="A10" s="22"/>
      <c r="B10" s="1">
        <v>8</v>
      </c>
      <c r="C10" s="1"/>
      <c r="D10" s="1"/>
      <c r="E10" s="7"/>
      <c r="F10" s="10" t="str">
        <f t="shared" si="0"/>
        <v>OO高中/大學</v>
      </c>
      <c r="G10" s="1"/>
      <c r="H10" s="1"/>
      <c r="I10" s="1"/>
      <c r="J10" s="8"/>
      <c r="K10" s="17" t="str">
        <f t="shared" si="1"/>
        <v>請點選學制</v>
      </c>
      <c r="L10" s="1"/>
      <c r="M10" s="1"/>
      <c r="N10" s="4"/>
      <c r="O10" s="1"/>
      <c r="P10" s="3"/>
      <c r="Q10" s="2"/>
    </row>
    <row r="11" spans="1:17" ht="30" customHeight="1" x14ac:dyDescent="0.3">
      <c r="A11" s="22"/>
      <c r="B11" s="1">
        <v>9</v>
      </c>
      <c r="C11" s="1"/>
      <c r="D11" s="1"/>
      <c r="E11" s="7"/>
      <c r="F11" s="10" t="str">
        <f t="shared" si="0"/>
        <v>OO高中/大學</v>
      </c>
      <c r="G11" s="1"/>
      <c r="H11" s="1"/>
      <c r="I11" s="1"/>
      <c r="J11" s="8"/>
      <c r="K11" s="17" t="str">
        <f t="shared" si="1"/>
        <v>請點選學制</v>
      </c>
      <c r="L11" s="1"/>
      <c r="M11" s="1"/>
      <c r="N11" s="4"/>
      <c r="O11" s="1"/>
    </row>
    <row r="12" spans="1:17" ht="32.4" customHeight="1" x14ac:dyDescent="0.3">
      <c r="A12" s="22"/>
      <c r="B12" s="1">
        <v>10</v>
      </c>
      <c r="C12" s="1"/>
      <c r="D12" s="1"/>
      <c r="E12" s="7"/>
      <c r="F12" s="10" t="str">
        <f t="shared" si="0"/>
        <v>OO高中/大學</v>
      </c>
      <c r="G12" s="1"/>
      <c r="H12" s="1"/>
      <c r="I12" s="1"/>
      <c r="J12" s="8"/>
      <c r="K12" s="17" t="str">
        <f t="shared" si="1"/>
        <v>請點選學制</v>
      </c>
      <c r="L12" s="1"/>
      <c r="M12" s="1"/>
      <c r="N12" s="4"/>
      <c r="O12" s="1"/>
    </row>
    <row r="13" spans="1:17" ht="32.4" customHeight="1" x14ac:dyDescent="0.3">
      <c r="A13" s="22"/>
      <c r="B13" s="1">
        <v>11</v>
      </c>
      <c r="C13" s="1"/>
      <c r="D13" s="1"/>
      <c r="E13" s="1"/>
      <c r="F13" s="10" t="str">
        <f t="shared" si="0"/>
        <v>OO高中/大學</v>
      </c>
      <c r="G13" s="1"/>
      <c r="H13" s="1"/>
      <c r="I13" s="1"/>
      <c r="J13" s="8"/>
      <c r="K13" s="17" t="str">
        <f t="shared" si="1"/>
        <v>請點選學制</v>
      </c>
      <c r="L13" s="1"/>
      <c r="M13" s="1"/>
      <c r="N13" s="4"/>
      <c r="O13" s="1"/>
    </row>
    <row r="14" spans="1:17" ht="40.799999999999997" customHeight="1" x14ac:dyDescent="0.3">
      <c r="A14" s="35" t="s">
        <v>22</v>
      </c>
      <c r="B14" s="36"/>
      <c r="C14" s="28" t="str">
        <f>TEXT(K14,"新臺幣  [DBNUM2]0拾萬0萬0仟0佰0拾0元整")</f>
        <v>新臺幣  零拾萬零萬零仟零佰零拾零元整</v>
      </c>
      <c r="D14" s="29"/>
      <c r="E14" s="29"/>
      <c r="F14" s="29"/>
      <c r="G14" s="29"/>
      <c r="H14" s="29"/>
      <c r="I14" s="29"/>
      <c r="J14" s="30"/>
      <c r="K14" s="18">
        <f>SUM(K3:K13)</f>
        <v>0</v>
      </c>
      <c r="L14" s="5"/>
      <c r="M14" s="5"/>
      <c r="N14" s="4"/>
      <c r="O14" s="1"/>
      <c r="P14" s="2"/>
      <c r="Q14" s="2"/>
    </row>
    <row r="15" spans="1:17" ht="62.4" customHeight="1" x14ac:dyDescent="0.3">
      <c r="A15" s="31" t="s">
        <v>19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7" ht="28.2" customHeight="1" x14ac:dyDescent="0.3">
      <c r="A16" s="32" t="s">
        <v>10</v>
      </c>
      <c r="B16" s="32"/>
      <c r="C16" s="32"/>
      <c r="D16" s="37"/>
      <c r="E16" s="37"/>
      <c r="F16" s="37"/>
      <c r="G16" s="37"/>
    </row>
    <row r="17" spans="1:7" ht="26.4" customHeight="1" x14ac:dyDescent="0.3">
      <c r="A17" s="32" t="s">
        <v>8</v>
      </c>
      <c r="B17" s="32"/>
      <c r="C17" s="32"/>
      <c r="D17" s="37"/>
      <c r="E17" s="37"/>
      <c r="F17" s="37"/>
      <c r="G17" s="37"/>
    </row>
    <row r="18" spans="1:7" ht="24.6" customHeight="1" x14ac:dyDescent="0.3">
      <c r="A18" s="32" t="s">
        <v>9</v>
      </c>
      <c r="B18" s="32"/>
      <c r="C18" s="32"/>
      <c r="D18" s="37"/>
      <c r="E18" s="37"/>
      <c r="F18" s="37"/>
      <c r="G18" s="37"/>
    </row>
  </sheetData>
  <mergeCells count="12">
    <mergeCell ref="A17:C17"/>
    <mergeCell ref="A18:C18"/>
    <mergeCell ref="B1:D1"/>
    <mergeCell ref="A14:B14"/>
    <mergeCell ref="D16:G16"/>
    <mergeCell ref="D17:G17"/>
    <mergeCell ref="D18:G18"/>
    <mergeCell ref="N1:O1"/>
    <mergeCell ref="E1:L1"/>
    <mergeCell ref="C14:J14"/>
    <mergeCell ref="A15:O15"/>
    <mergeCell ref="A16:C16"/>
  </mergeCells>
  <phoneticPr fontId="2" type="noConversion"/>
  <conditionalFormatting sqref="E3:E12">
    <cfRule type="cellIs" dxfId="0" priority="1" operator="lessThan">
      <formula>80</formula>
    </cfRule>
  </conditionalFormatting>
  <dataValidations count="5">
    <dataValidation type="list" allowBlank="1" showInputMessage="1" showErrorMessage="1" sqref="A3:A13">
      <formula1>"研究所,大學,高中,高職,五專,二專,二技"</formula1>
    </dataValidation>
    <dataValidation type="list" allowBlank="1" showInputMessage="1" showErrorMessage="1" sqref="D3:D13">
      <formula1>"男,女"</formula1>
    </dataValidation>
    <dataValidation type="list" allowBlank="1" showInputMessage="1" showErrorMessage="1" sqref="H3:H13">
      <formula1>"1,2,3,4,5"</formula1>
    </dataValidation>
    <dataValidation type="list" allowBlank="1" showInputMessage="1" showErrorMessage="1" sqref="I3:I13 E13">
      <formula1>"低收入戶,中低收入戶,學校證明"</formula1>
    </dataValidation>
    <dataValidation type="list" allowBlank="1" showInputMessage="1" showErrorMessage="1" sqref="E3:E12">
      <formula1>"是,否"</formula1>
    </dataValidation>
  </dataValidations>
  <pageMargins left="7.874015748031496E-2" right="7.874015748031496E-2" top="0.35433070866141736" bottom="0.31496062992125984" header="0.15748031496062992" footer="0.15748031496062992"/>
  <pageSetup paperSize="9" scale="7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Windows 使用者</cp:lastModifiedBy>
  <cp:lastPrinted>2023-04-12T01:32:37Z</cp:lastPrinted>
  <dcterms:created xsi:type="dcterms:W3CDTF">2010-12-07T04:04:43Z</dcterms:created>
  <dcterms:modified xsi:type="dcterms:W3CDTF">2024-10-08T06:10:20Z</dcterms:modified>
</cp:coreProperties>
</file>